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dc\users\khoward\Documents\Kelly\Elections\Special Elections\Countywide Specials\2020\"/>
    </mc:Choice>
  </mc:AlternateContent>
  <bookViews>
    <workbookView xWindow="120" yWindow="45" windowWidth="15135" windowHeight="8130"/>
  </bookViews>
  <sheets>
    <sheet name="Official" sheetId="3" r:id="rId1"/>
  </sheets>
  <calcPr calcId="162913"/>
</workbook>
</file>

<file path=xl/calcChain.xml><?xml version="1.0" encoding="utf-8"?>
<calcChain xmlns="http://schemas.openxmlformats.org/spreadsheetml/2006/main">
  <c r="E64" i="3" l="1"/>
  <c r="E65" i="3" s="1"/>
  <c r="D64" i="3"/>
  <c r="D65" i="3" s="1"/>
  <c r="L9" i="3"/>
  <c r="L8" i="3"/>
  <c r="L15" i="3"/>
  <c r="L14" i="3"/>
  <c r="C66" i="3" s="1"/>
  <c r="L56" i="3"/>
  <c r="L55" i="3"/>
  <c r="I66" i="3" s="1"/>
  <c r="L49" i="3"/>
  <c r="L48" i="3"/>
  <c r="H66" i="3" s="1"/>
  <c r="L42" i="3"/>
  <c r="L41" i="3"/>
  <c r="G66" i="3" s="1"/>
  <c r="L35" i="3"/>
  <c r="L34" i="3"/>
  <c r="F66" i="3" s="1"/>
  <c r="L28" i="3"/>
  <c r="L27" i="3"/>
  <c r="E66" i="3" s="1"/>
  <c r="L22" i="3"/>
  <c r="L21" i="3"/>
  <c r="D66" i="3" s="1"/>
  <c r="L57" i="3"/>
  <c r="L58" i="3"/>
  <c r="I64" i="3"/>
  <c r="I65" i="3" s="1"/>
  <c r="H64" i="3"/>
  <c r="H65" i="3" s="1"/>
  <c r="G64" i="3"/>
  <c r="G65" i="3" s="1"/>
  <c r="F64" i="3"/>
  <c r="F65" i="3" s="1"/>
  <c r="C64" i="3"/>
  <c r="C65" i="3" s="1"/>
  <c r="B64" i="3"/>
  <c r="B65" i="3" s="1"/>
  <c r="D67" i="3" l="1"/>
  <c r="I67" i="3"/>
  <c r="H67" i="3"/>
  <c r="F67" i="3"/>
  <c r="E67" i="3"/>
  <c r="C67" i="3"/>
  <c r="G67" i="3"/>
  <c r="L51" i="3"/>
  <c r="L50" i="3"/>
  <c r="L44" i="3"/>
  <c r="L43" i="3"/>
  <c r="L37" i="3"/>
  <c r="L36" i="3"/>
  <c r="L30" i="3"/>
  <c r="L29" i="3"/>
  <c r="L24" i="3"/>
  <c r="L23" i="3"/>
  <c r="L17" i="3"/>
  <c r="L16" i="3"/>
  <c r="L11" i="3" l="1"/>
  <c r="L10" i="3"/>
  <c r="B66" i="3"/>
  <c r="L5" i="3"/>
  <c r="L61" i="3" s="1"/>
  <c r="B67" i="3" l="1"/>
</calcChain>
</file>

<file path=xl/sharedStrings.xml><?xml version="1.0" encoding="utf-8"?>
<sst xmlns="http://schemas.openxmlformats.org/spreadsheetml/2006/main" count="97" uniqueCount="49">
  <si>
    <t>Cincinnati</t>
  </si>
  <si>
    <t>Exline</t>
  </si>
  <si>
    <t>Mystic</t>
  </si>
  <si>
    <t xml:space="preserve"> </t>
  </si>
  <si>
    <t>TOTALS</t>
  </si>
  <si>
    <t>Absentee</t>
  </si>
  <si>
    <t xml:space="preserve">  </t>
  </si>
  <si>
    <t>TOTAL VOTERS:</t>
  </si>
  <si>
    <t>Overvote</t>
  </si>
  <si>
    <t>Undervote</t>
  </si>
  <si>
    <t>Registered Voters</t>
  </si>
  <si>
    <t>% Turnout</t>
  </si>
  <si>
    <t>Public Measure A:</t>
  </si>
  <si>
    <t>YES</t>
  </si>
  <si>
    <t>NO</t>
  </si>
  <si>
    <t>Bond Issue Passage calculation:</t>
  </si>
  <si>
    <t>Total number of voters</t>
  </si>
  <si>
    <t>Total "Yes" votes received</t>
  </si>
  <si>
    <t>Over/(Under) requirement</t>
  </si>
  <si>
    <t>YMCA</t>
  </si>
  <si>
    <t>IHCC</t>
  </si>
  <si>
    <t>Moravia</t>
  </si>
  <si>
    <t>Moulton</t>
  </si>
  <si>
    <t>Numa</t>
  </si>
  <si>
    <t>Unionville</t>
  </si>
  <si>
    <t>City of Centerville</t>
  </si>
  <si>
    <t>Public Measure B:</t>
  </si>
  <si>
    <t>Unincorporated</t>
  </si>
  <si>
    <t>Public Measure C:</t>
  </si>
  <si>
    <t>Public Measure D:</t>
  </si>
  <si>
    <t>City of Exline</t>
  </si>
  <si>
    <t>Public Measure E:</t>
  </si>
  <si>
    <t>City of Cincinnati</t>
  </si>
  <si>
    <t>Public Measure F:</t>
  </si>
  <si>
    <t>Public Measure G:</t>
  </si>
  <si>
    <t>City of Mystic</t>
  </si>
  <si>
    <t>Public Measure H:</t>
  </si>
  <si>
    <t>City of Numa</t>
  </si>
  <si>
    <t>A</t>
  </si>
  <si>
    <t>B</t>
  </si>
  <si>
    <t>C</t>
  </si>
  <si>
    <t>D</t>
  </si>
  <si>
    <t>E</t>
  </si>
  <si>
    <t>F</t>
  </si>
  <si>
    <t>G</t>
  </si>
  <si>
    <t>H</t>
  </si>
  <si>
    <t>50% + 1 required "Yes" votes</t>
  </si>
  <si>
    <t>Measure</t>
  </si>
  <si>
    <t xml:space="preserve">OFFICIAL RESULTS FOR SEPTEMBER 8, 2020 SPECIAL LOSST ELECTION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</si>
</sst>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/>
    <xf numFmtId="0" fontId="0" fillId="0" borderId="0" xfId="0" quotePrefix="1"/>
    <xf numFmtId="0" fontId="3" fillId="0" borderId="0" xfId="0" applyFont="1" applyAlignment="1">
      <alignment vertical="center"/>
    </xf>
    <xf numFmtId="0" fontId="6" fillId="0" borderId="0" xfId="0" applyFont="1" applyFill="1" applyAlignment="1">
      <alignment horizontal="right"/>
    </xf>
    <xf numFmtId="0" fontId="6" fillId="0" borderId="7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pane ySplit="5" topLeftCell="A6" activePane="bottomLeft" state="frozen"/>
      <selection pane="bottomLeft" activeCell="S26" sqref="S26"/>
    </sheetView>
  </sheetViews>
  <sheetFormatPr defaultRowHeight="15" x14ac:dyDescent="0.25"/>
  <cols>
    <col min="1" max="1" width="29.140625" customWidth="1"/>
    <col min="2" max="2" width="8.42578125" bestFit="1" customWidth="1"/>
    <col min="3" max="3" width="7.85546875" bestFit="1" customWidth="1"/>
    <col min="4" max="4" width="12.28515625" bestFit="1" customWidth="1"/>
    <col min="5" max="5" width="8" bestFit="1" customWidth="1"/>
    <col min="6" max="6" width="9.85546875" bestFit="1" customWidth="1"/>
    <col min="7" max="7" width="10.140625" bestFit="1" customWidth="1"/>
    <col min="8" max="8" width="8.28515625" bestFit="1" customWidth="1"/>
    <col min="9" max="9" width="7.7109375" bestFit="1" customWidth="1"/>
    <col min="10" max="10" width="12.140625" bestFit="1" customWidth="1"/>
    <col min="11" max="11" width="11.5703125" bestFit="1" customWidth="1"/>
    <col min="12" max="12" width="9.5703125" customWidth="1"/>
    <col min="13" max="13" width="2.7109375" customWidth="1"/>
  </cols>
  <sheetData>
    <row r="1" spans="1:12" ht="18" customHeight="1" x14ac:dyDescent="0.2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9.949999999999999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/>
      <c r="B3" s="2" t="s">
        <v>20</v>
      </c>
      <c r="C3" s="2" t="s">
        <v>19</v>
      </c>
      <c r="D3" s="2" t="s">
        <v>0</v>
      </c>
      <c r="E3" s="2" t="s">
        <v>1</v>
      </c>
      <c r="F3" s="2" t="s">
        <v>21</v>
      </c>
      <c r="G3" s="2" t="s">
        <v>22</v>
      </c>
      <c r="H3" s="2" t="s">
        <v>2</v>
      </c>
      <c r="I3" s="2" t="s">
        <v>23</v>
      </c>
      <c r="J3" s="2" t="s">
        <v>24</v>
      </c>
      <c r="K3" s="2" t="s">
        <v>5</v>
      </c>
      <c r="L3" s="2" t="s">
        <v>4</v>
      </c>
    </row>
    <row r="4" spans="1:12" ht="16.5" thickBot="1" x14ac:dyDescent="0.3">
      <c r="A4" s="2"/>
      <c r="B4" s="2" t="s">
        <v>3</v>
      </c>
      <c r="C4" s="2" t="s">
        <v>3</v>
      </c>
      <c r="D4" s="2" t="s">
        <v>3</v>
      </c>
      <c r="E4" s="2" t="s">
        <v>3</v>
      </c>
      <c r="F4" s="2"/>
      <c r="G4" s="2"/>
      <c r="H4" s="2" t="s">
        <v>3</v>
      </c>
      <c r="I4" s="2"/>
      <c r="J4" s="2"/>
      <c r="K4" s="2"/>
      <c r="L4" s="2"/>
    </row>
    <row r="5" spans="1:12" ht="15.95" customHeight="1" thickBot="1" x14ac:dyDescent="0.3">
      <c r="A5" s="3" t="s">
        <v>7</v>
      </c>
      <c r="B5" s="37">
        <v>472</v>
      </c>
      <c r="C5" s="37">
        <v>197</v>
      </c>
      <c r="D5" s="37">
        <v>91</v>
      </c>
      <c r="E5" s="37">
        <v>73</v>
      </c>
      <c r="F5" s="37">
        <v>25</v>
      </c>
      <c r="G5" s="37">
        <v>48</v>
      </c>
      <c r="H5" s="37">
        <v>158</v>
      </c>
      <c r="I5" s="37">
        <v>77</v>
      </c>
      <c r="J5" s="37">
        <v>36</v>
      </c>
      <c r="K5" s="7">
        <v>131</v>
      </c>
      <c r="L5" s="8">
        <f>SUM(B5:K5)</f>
        <v>1308</v>
      </c>
    </row>
    <row r="6" spans="1:12" ht="12" customHeight="1" x14ac:dyDescent="0.25">
      <c r="A6" s="4" t="s">
        <v>25</v>
      </c>
      <c r="B6" s="9"/>
      <c r="C6" s="9" t="s">
        <v>3</v>
      </c>
      <c r="D6" s="9" t="s">
        <v>3</v>
      </c>
      <c r="E6" s="9" t="s">
        <v>3</v>
      </c>
      <c r="F6" s="9"/>
      <c r="G6" s="9"/>
      <c r="H6" s="9"/>
      <c r="I6" s="9"/>
      <c r="J6" s="9"/>
      <c r="K6" s="9" t="s">
        <v>3</v>
      </c>
      <c r="L6" s="10" t="s">
        <v>6</v>
      </c>
    </row>
    <row r="7" spans="1:12" ht="12" customHeight="1" x14ac:dyDescent="0.25">
      <c r="A7" s="5" t="s">
        <v>12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0"/>
    </row>
    <row r="8" spans="1:12" ht="12" customHeight="1" x14ac:dyDescent="0.25">
      <c r="A8" s="6" t="s">
        <v>13</v>
      </c>
      <c r="B8" s="25">
        <v>270</v>
      </c>
      <c r="C8" s="25">
        <v>150</v>
      </c>
      <c r="D8" s="15"/>
      <c r="E8" s="15"/>
      <c r="F8" s="15"/>
      <c r="G8" s="15"/>
      <c r="H8" s="15"/>
      <c r="I8" s="15"/>
      <c r="J8" s="15"/>
      <c r="K8" s="25">
        <v>56</v>
      </c>
      <c r="L8" s="11">
        <f>SUM(B8:C8,K8)</f>
        <v>476</v>
      </c>
    </row>
    <row r="9" spans="1:12" ht="12" customHeight="1" x14ac:dyDescent="0.25">
      <c r="A9" s="6" t="s">
        <v>14</v>
      </c>
      <c r="B9" s="25">
        <v>93</v>
      </c>
      <c r="C9" s="25">
        <v>42</v>
      </c>
      <c r="D9" s="15"/>
      <c r="E9" s="15"/>
      <c r="F9" s="15"/>
      <c r="G9" s="15"/>
      <c r="H9" s="15"/>
      <c r="I9" s="15"/>
      <c r="J9" s="15"/>
      <c r="K9" s="25">
        <v>14</v>
      </c>
      <c r="L9" s="11">
        <f>SUM(B9:C9,K9)</f>
        <v>149</v>
      </c>
    </row>
    <row r="10" spans="1:12" ht="12" customHeight="1" x14ac:dyDescent="0.25">
      <c r="A10" s="6" t="s">
        <v>8</v>
      </c>
      <c r="B10" s="35">
        <v>0</v>
      </c>
      <c r="C10" s="35">
        <v>0</v>
      </c>
      <c r="D10" s="17"/>
      <c r="E10" s="17"/>
      <c r="F10" s="17"/>
      <c r="G10" s="17"/>
      <c r="H10" s="17"/>
      <c r="I10" s="17"/>
      <c r="J10" s="17"/>
      <c r="K10" s="25">
        <v>0</v>
      </c>
      <c r="L10" s="11">
        <f>SUM(B10:H10,K10)</f>
        <v>0</v>
      </c>
    </row>
    <row r="11" spans="1:12" ht="12" customHeight="1" x14ac:dyDescent="0.25">
      <c r="A11" s="6" t="s">
        <v>9</v>
      </c>
      <c r="B11" s="35">
        <v>3</v>
      </c>
      <c r="C11" s="35">
        <v>5</v>
      </c>
      <c r="D11" s="17"/>
      <c r="E11" s="17"/>
      <c r="F11" s="17"/>
      <c r="G11" s="17"/>
      <c r="H11" s="17"/>
      <c r="I11" s="17"/>
      <c r="J11" s="17"/>
      <c r="K11" s="25">
        <v>1</v>
      </c>
      <c r="L11" s="11">
        <f>SUM(B11:H11,K11)</f>
        <v>9</v>
      </c>
    </row>
    <row r="12" spans="1:12" ht="12" customHeight="1" x14ac:dyDescent="0.25">
      <c r="A12" s="24"/>
      <c r="B12" s="20"/>
      <c r="C12" s="26"/>
      <c r="D12" s="20"/>
      <c r="E12" s="20"/>
      <c r="F12" s="20"/>
      <c r="G12" s="20"/>
      <c r="H12" s="20"/>
      <c r="I12" s="20"/>
      <c r="J12" s="20"/>
      <c r="K12" s="14"/>
      <c r="L12" s="11"/>
    </row>
    <row r="13" spans="1:12" ht="12" customHeight="1" x14ac:dyDescent="0.25">
      <c r="A13" s="5" t="s">
        <v>26</v>
      </c>
      <c r="B13" s="27"/>
      <c r="C13" s="27"/>
      <c r="D13" s="27"/>
      <c r="E13" s="27"/>
      <c r="F13" s="27"/>
      <c r="G13" s="27"/>
      <c r="H13" s="27"/>
      <c r="I13" s="27"/>
      <c r="J13" s="27"/>
      <c r="K13" s="14"/>
      <c r="L13" s="10"/>
    </row>
    <row r="14" spans="1:12" ht="12" customHeight="1" x14ac:dyDescent="0.25">
      <c r="A14" s="6" t="s">
        <v>13</v>
      </c>
      <c r="B14" s="25">
        <v>259</v>
      </c>
      <c r="C14" s="25">
        <v>142</v>
      </c>
      <c r="D14" s="15"/>
      <c r="E14" s="15"/>
      <c r="F14" s="15"/>
      <c r="G14" s="15"/>
      <c r="H14" s="15"/>
      <c r="I14" s="15"/>
      <c r="J14" s="15"/>
      <c r="K14" s="25">
        <v>59</v>
      </c>
      <c r="L14" s="11">
        <f>SUM(B14:C14,K14)</f>
        <v>460</v>
      </c>
    </row>
    <row r="15" spans="1:12" ht="12" customHeight="1" x14ac:dyDescent="0.25">
      <c r="A15" s="6" t="s">
        <v>14</v>
      </c>
      <c r="B15" s="25">
        <v>102</v>
      </c>
      <c r="C15" s="25">
        <v>52</v>
      </c>
      <c r="D15" s="15"/>
      <c r="E15" s="15"/>
      <c r="F15" s="15"/>
      <c r="G15" s="15"/>
      <c r="H15" s="15"/>
      <c r="I15" s="15"/>
      <c r="J15" s="15"/>
      <c r="K15" s="25">
        <v>11</v>
      </c>
      <c r="L15" s="11">
        <f>SUM(B15:C15,K15)</f>
        <v>165</v>
      </c>
    </row>
    <row r="16" spans="1:12" ht="12" customHeight="1" x14ac:dyDescent="0.25">
      <c r="A16" s="6" t="s">
        <v>8</v>
      </c>
      <c r="B16" s="35">
        <v>0</v>
      </c>
      <c r="C16" s="35">
        <v>0</v>
      </c>
      <c r="D16" s="17"/>
      <c r="E16" s="17"/>
      <c r="F16" s="17"/>
      <c r="G16" s="17"/>
      <c r="H16" s="17"/>
      <c r="I16" s="17"/>
      <c r="J16" s="17"/>
      <c r="K16" s="25">
        <v>0</v>
      </c>
      <c r="L16" s="11">
        <f>SUM(B16:H16,K16)</f>
        <v>0</v>
      </c>
    </row>
    <row r="17" spans="1:12" ht="12" customHeight="1" x14ac:dyDescent="0.25">
      <c r="A17" s="6" t="s">
        <v>9</v>
      </c>
      <c r="B17" s="35">
        <v>5</v>
      </c>
      <c r="C17" s="35">
        <v>3</v>
      </c>
      <c r="D17" s="17"/>
      <c r="E17" s="17"/>
      <c r="F17" s="17"/>
      <c r="G17" s="17"/>
      <c r="H17" s="17"/>
      <c r="I17" s="17"/>
      <c r="J17" s="17"/>
      <c r="K17" s="25">
        <v>1</v>
      </c>
      <c r="L17" s="11">
        <f>SUM(B17:H17,K17)</f>
        <v>9</v>
      </c>
    </row>
    <row r="18" spans="1:12" ht="12" customHeight="1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1:12" ht="12" customHeight="1" x14ac:dyDescent="0.25">
      <c r="A19" s="4" t="s">
        <v>27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10" t="s">
        <v>6</v>
      </c>
    </row>
    <row r="20" spans="1:12" ht="12" customHeight="1" x14ac:dyDescent="0.25">
      <c r="A20" s="5" t="s">
        <v>28</v>
      </c>
      <c r="B20" s="27"/>
      <c r="C20" s="27"/>
      <c r="D20" s="27"/>
      <c r="E20" s="27"/>
      <c r="F20" s="27"/>
      <c r="G20" s="27"/>
      <c r="H20" s="27"/>
      <c r="I20" s="27"/>
      <c r="J20" s="27"/>
      <c r="K20" s="14"/>
      <c r="L20" s="10"/>
    </row>
    <row r="21" spans="1:12" ht="12" customHeight="1" x14ac:dyDescent="0.25">
      <c r="A21" s="6" t="s">
        <v>13</v>
      </c>
      <c r="B21" s="25">
        <v>81</v>
      </c>
      <c r="C21" s="15"/>
      <c r="D21" s="25">
        <v>26</v>
      </c>
      <c r="E21" s="25">
        <v>29</v>
      </c>
      <c r="F21" s="25">
        <v>17</v>
      </c>
      <c r="G21" s="25">
        <v>12</v>
      </c>
      <c r="H21" s="25">
        <v>77</v>
      </c>
      <c r="I21" s="25">
        <v>30</v>
      </c>
      <c r="J21" s="25">
        <v>11</v>
      </c>
      <c r="K21" s="25">
        <v>38</v>
      </c>
      <c r="L21" s="11">
        <f>SUM(B21,D21:K21)</f>
        <v>321</v>
      </c>
    </row>
    <row r="22" spans="1:12" ht="12" customHeight="1" x14ac:dyDescent="0.25">
      <c r="A22" s="6" t="s">
        <v>14</v>
      </c>
      <c r="B22" s="25">
        <v>25</v>
      </c>
      <c r="C22" s="15"/>
      <c r="D22" s="25">
        <v>29</v>
      </c>
      <c r="E22" s="25">
        <v>18</v>
      </c>
      <c r="F22" s="25">
        <v>8</v>
      </c>
      <c r="G22" s="25">
        <v>36</v>
      </c>
      <c r="H22" s="25">
        <v>32</v>
      </c>
      <c r="I22" s="25">
        <v>39</v>
      </c>
      <c r="J22" s="25">
        <v>25</v>
      </c>
      <c r="K22" s="25">
        <v>20</v>
      </c>
      <c r="L22" s="11">
        <f>SUM(B22,D22:K22)</f>
        <v>232</v>
      </c>
    </row>
    <row r="23" spans="1:12" ht="12" customHeight="1" x14ac:dyDescent="0.25">
      <c r="A23" s="6" t="s">
        <v>8</v>
      </c>
      <c r="B23" s="35">
        <v>0</v>
      </c>
      <c r="C23" s="17"/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25">
        <v>0</v>
      </c>
      <c r="L23" s="11">
        <f>SUM(B23:H23,K23)</f>
        <v>0</v>
      </c>
    </row>
    <row r="24" spans="1:12" ht="12" customHeight="1" x14ac:dyDescent="0.25">
      <c r="A24" s="6" t="s">
        <v>9</v>
      </c>
      <c r="B24" s="35">
        <v>0</v>
      </c>
      <c r="C24" s="17"/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1</v>
      </c>
      <c r="J24" s="35">
        <v>0</v>
      </c>
      <c r="K24" s="25">
        <v>0</v>
      </c>
      <c r="L24" s="11">
        <f>SUM(B24:H24,K24)</f>
        <v>0</v>
      </c>
    </row>
    <row r="25" spans="1:12" ht="12" customHeight="1" x14ac:dyDescent="0.25">
      <c r="A25" s="24"/>
      <c r="B25" s="20"/>
      <c r="C25" s="26"/>
      <c r="D25" s="20"/>
      <c r="E25" s="20"/>
      <c r="F25" s="20"/>
      <c r="G25" s="20"/>
      <c r="H25" s="20"/>
      <c r="I25" s="20"/>
      <c r="J25" s="20"/>
      <c r="K25" s="14"/>
      <c r="L25" s="11"/>
    </row>
    <row r="26" spans="1:12" ht="12" customHeight="1" x14ac:dyDescent="0.25">
      <c r="A26" s="5" t="s">
        <v>29</v>
      </c>
      <c r="B26" s="27"/>
      <c r="C26" s="27"/>
      <c r="D26" s="27"/>
      <c r="E26" s="27"/>
      <c r="F26" s="27"/>
      <c r="G26" s="27"/>
      <c r="H26" s="27"/>
      <c r="I26" s="27"/>
      <c r="J26" s="27"/>
      <c r="K26" s="14"/>
      <c r="L26" s="10"/>
    </row>
    <row r="27" spans="1:12" ht="12" customHeight="1" x14ac:dyDescent="0.25">
      <c r="A27" s="6" t="s">
        <v>13</v>
      </c>
      <c r="B27" s="25">
        <v>81</v>
      </c>
      <c r="C27" s="15"/>
      <c r="D27" s="25">
        <v>25</v>
      </c>
      <c r="E27" s="25">
        <v>27</v>
      </c>
      <c r="F27" s="25">
        <v>15</v>
      </c>
      <c r="G27" s="25">
        <v>11</v>
      </c>
      <c r="H27" s="25">
        <v>78</v>
      </c>
      <c r="I27" s="25">
        <v>32</v>
      </c>
      <c r="J27" s="25">
        <v>10</v>
      </c>
      <c r="K27" s="25">
        <v>38</v>
      </c>
      <c r="L27" s="11">
        <f>SUM(B27,D27:K27)</f>
        <v>317</v>
      </c>
    </row>
    <row r="28" spans="1:12" ht="12" customHeight="1" x14ac:dyDescent="0.25">
      <c r="A28" s="6" t="s">
        <v>14</v>
      </c>
      <c r="B28" s="25">
        <v>23</v>
      </c>
      <c r="C28" s="15"/>
      <c r="D28" s="25">
        <v>30</v>
      </c>
      <c r="E28" s="25">
        <v>19</v>
      </c>
      <c r="F28" s="25">
        <v>8</v>
      </c>
      <c r="G28" s="25">
        <v>36</v>
      </c>
      <c r="H28" s="25">
        <v>31</v>
      </c>
      <c r="I28" s="25">
        <v>32</v>
      </c>
      <c r="J28" s="25">
        <v>26</v>
      </c>
      <c r="K28" s="25">
        <v>18</v>
      </c>
      <c r="L28" s="11">
        <f>SUM(B28,D28:K28)</f>
        <v>223</v>
      </c>
    </row>
    <row r="29" spans="1:12" ht="12" customHeight="1" x14ac:dyDescent="0.25">
      <c r="A29" s="6" t="s">
        <v>8</v>
      </c>
      <c r="B29" s="35">
        <v>0</v>
      </c>
      <c r="C29" s="17"/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25">
        <v>0</v>
      </c>
      <c r="L29" s="11">
        <f>SUM(B29:H29,K29)</f>
        <v>0</v>
      </c>
    </row>
    <row r="30" spans="1:12" ht="12" customHeight="1" x14ac:dyDescent="0.25">
      <c r="A30" s="6" t="s">
        <v>9</v>
      </c>
      <c r="B30" s="35">
        <v>2</v>
      </c>
      <c r="C30" s="17"/>
      <c r="D30" s="35">
        <v>0</v>
      </c>
      <c r="E30" s="35">
        <v>1</v>
      </c>
      <c r="F30" s="35">
        <v>2</v>
      </c>
      <c r="G30" s="35">
        <v>1</v>
      </c>
      <c r="H30" s="35">
        <v>0</v>
      </c>
      <c r="I30" s="35">
        <v>6</v>
      </c>
      <c r="J30" s="35">
        <v>0</v>
      </c>
      <c r="K30" s="25">
        <v>2</v>
      </c>
      <c r="L30" s="11">
        <f>SUM(B30:H30,K30)</f>
        <v>8</v>
      </c>
    </row>
    <row r="31" spans="1:12" ht="12" customHeight="1" x14ac:dyDescent="0.2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1:12" ht="12" customHeight="1" x14ac:dyDescent="0.25">
      <c r="A32" s="4" t="s">
        <v>30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10" t="s">
        <v>6</v>
      </c>
    </row>
    <row r="33" spans="1:12" ht="12" customHeight="1" x14ac:dyDescent="0.25">
      <c r="A33" s="5" t="s">
        <v>31</v>
      </c>
      <c r="B33" s="27"/>
      <c r="C33" s="27"/>
      <c r="D33" s="27"/>
      <c r="E33" s="27"/>
      <c r="F33" s="27"/>
      <c r="G33" s="27"/>
      <c r="H33" s="27"/>
      <c r="I33" s="27"/>
      <c r="J33" s="27"/>
      <c r="K33" s="14"/>
      <c r="L33" s="10"/>
    </row>
    <row r="34" spans="1:12" ht="12" customHeight="1" x14ac:dyDescent="0.25">
      <c r="A34" s="6" t="s">
        <v>13</v>
      </c>
      <c r="B34" s="15"/>
      <c r="C34" s="15"/>
      <c r="D34" s="15"/>
      <c r="E34" s="25">
        <v>16</v>
      </c>
      <c r="F34" s="15"/>
      <c r="G34" s="15"/>
      <c r="H34" s="15"/>
      <c r="I34" s="15"/>
      <c r="J34" s="15"/>
      <c r="K34" s="25">
        <v>0</v>
      </c>
      <c r="L34" s="11">
        <f>SUM(E34,K34)</f>
        <v>16</v>
      </c>
    </row>
    <row r="35" spans="1:12" ht="12" customHeight="1" x14ac:dyDescent="0.25">
      <c r="A35" s="6" t="s">
        <v>14</v>
      </c>
      <c r="B35" s="15"/>
      <c r="C35" s="15"/>
      <c r="D35" s="15"/>
      <c r="E35" s="25">
        <v>10</v>
      </c>
      <c r="F35" s="15"/>
      <c r="G35" s="15"/>
      <c r="H35" s="15"/>
      <c r="I35" s="15"/>
      <c r="J35" s="15"/>
      <c r="K35" s="25">
        <v>0</v>
      </c>
      <c r="L35" s="11">
        <f>SUM(E35,K35)</f>
        <v>10</v>
      </c>
    </row>
    <row r="36" spans="1:12" ht="12" customHeight="1" x14ac:dyDescent="0.25">
      <c r="A36" s="6" t="s">
        <v>8</v>
      </c>
      <c r="B36" s="17"/>
      <c r="C36" s="17"/>
      <c r="D36" s="17"/>
      <c r="E36" s="35">
        <v>0</v>
      </c>
      <c r="F36" s="17"/>
      <c r="G36" s="17"/>
      <c r="H36" s="17"/>
      <c r="I36" s="17"/>
      <c r="J36" s="17"/>
      <c r="K36" s="25">
        <v>0</v>
      </c>
      <c r="L36" s="11">
        <f>SUM(B36:H36,K36)</f>
        <v>0</v>
      </c>
    </row>
    <row r="37" spans="1:12" ht="12" customHeight="1" x14ac:dyDescent="0.25">
      <c r="A37" s="6" t="s">
        <v>9</v>
      </c>
      <c r="B37" s="17"/>
      <c r="C37" s="17"/>
      <c r="D37" s="17"/>
      <c r="E37" s="35">
        <v>0</v>
      </c>
      <c r="F37" s="17"/>
      <c r="G37" s="17"/>
      <c r="H37" s="17"/>
      <c r="I37" s="17"/>
      <c r="J37" s="17"/>
      <c r="K37" s="25">
        <v>0</v>
      </c>
      <c r="L37" s="11">
        <f>SUM(B37:H37,K37)</f>
        <v>0</v>
      </c>
    </row>
    <row r="38" spans="1:12" ht="12" customHeight="1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0"/>
    </row>
    <row r="39" spans="1:12" ht="12" customHeight="1" x14ac:dyDescent="0.25">
      <c r="A39" s="4" t="s">
        <v>32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0" t="s">
        <v>6</v>
      </c>
    </row>
    <row r="40" spans="1:12" ht="12" customHeight="1" x14ac:dyDescent="0.25">
      <c r="A40" s="5" t="s">
        <v>33</v>
      </c>
      <c r="B40" s="27"/>
      <c r="C40" s="27"/>
      <c r="D40" s="27"/>
      <c r="E40" s="27"/>
      <c r="F40" s="27"/>
      <c r="G40" s="27"/>
      <c r="H40" s="27"/>
      <c r="I40" s="27"/>
      <c r="J40" s="27"/>
      <c r="K40" s="14"/>
      <c r="L40" s="10"/>
    </row>
    <row r="41" spans="1:12" ht="12" customHeight="1" x14ac:dyDescent="0.25">
      <c r="A41" s="6" t="s">
        <v>13</v>
      </c>
      <c r="B41" s="15"/>
      <c r="C41" s="15"/>
      <c r="D41" s="25">
        <v>16</v>
      </c>
      <c r="E41" s="15"/>
      <c r="F41" s="15"/>
      <c r="G41" s="15"/>
      <c r="H41" s="15"/>
      <c r="I41" s="15"/>
      <c r="J41" s="15"/>
      <c r="K41" s="25">
        <v>1</v>
      </c>
      <c r="L41" s="11">
        <f>SUM(D41,K41)</f>
        <v>17</v>
      </c>
    </row>
    <row r="42" spans="1:12" ht="12" customHeight="1" x14ac:dyDescent="0.25">
      <c r="A42" s="6" t="s">
        <v>14</v>
      </c>
      <c r="B42" s="15"/>
      <c r="C42" s="15"/>
      <c r="D42" s="25">
        <v>20</v>
      </c>
      <c r="E42" s="15"/>
      <c r="F42" s="15"/>
      <c r="G42" s="15"/>
      <c r="H42" s="15"/>
      <c r="I42" s="15"/>
      <c r="J42" s="15"/>
      <c r="K42" s="25">
        <v>0</v>
      </c>
      <c r="L42" s="11">
        <f>SUM(D42,K42)</f>
        <v>20</v>
      </c>
    </row>
    <row r="43" spans="1:12" ht="12" customHeight="1" x14ac:dyDescent="0.25">
      <c r="A43" s="6" t="s">
        <v>8</v>
      </c>
      <c r="B43" s="17"/>
      <c r="C43" s="17"/>
      <c r="D43" s="35">
        <v>0</v>
      </c>
      <c r="E43" s="17"/>
      <c r="F43" s="17"/>
      <c r="G43" s="17"/>
      <c r="H43" s="17"/>
      <c r="I43" s="17"/>
      <c r="J43" s="17"/>
      <c r="K43" s="25">
        <v>0</v>
      </c>
      <c r="L43" s="11">
        <f>SUM(B43:H43,K43)</f>
        <v>0</v>
      </c>
    </row>
    <row r="44" spans="1:12" ht="12" customHeight="1" x14ac:dyDescent="0.25">
      <c r="A44" s="6" t="s">
        <v>9</v>
      </c>
      <c r="B44" s="17"/>
      <c r="C44" s="17"/>
      <c r="D44" s="35">
        <v>0</v>
      </c>
      <c r="E44" s="17"/>
      <c r="F44" s="17"/>
      <c r="G44" s="17"/>
      <c r="H44" s="17"/>
      <c r="I44" s="17"/>
      <c r="J44" s="17"/>
      <c r="K44" s="25">
        <v>0</v>
      </c>
      <c r="L44" s="11">
        <f>SUM(B44:H44,K44)</f>
        <v>0</v>
      </c>
    </row>
    <row r="45" spans="1:12" ht="12" customHeight="1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0"/>
    </row>
    <row r="46" spans="1:12" ht="12" customHeight="1" x14ac:dyDescent="0.25">
      <c r="A46" s="4" t="s">
        <v>35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10" t="s">
        <v>6</v>
      </c>
    </row>
    <row r="47" spans="1:12" ht="12" customHeight="1" x14ac:dyDescent="0.25">
      <c r="A47" s="5" t="s">
        <v>34</v>
      </c>
      <c r="B47" s="27"/>
      <c r="C47" s="27"/>
      <c r="D47" s="27"/>
      <c r="E47" s="27"/>
      <c r="F47" s="27"/>
      <c r="G47" s="27"/>
      <c r="H47" s="27"/>
      <c r="I47" s="27"/>
      <c r="J47" s="27"/>
      <c r="K47" s="14"/>
      <c r="L47" s="10"/>
    </row>
    <row r="48" spans="1:12" ht="12" customHeight="1" x14ac:dyDescent="0.25">
      <c r="A48" s="6" t="s">
        <v>13</v>
      </c>
      <c r="B48" s="15"/>
      <c r="C48" s="15"/>
      <c r="D48" s="15"/>
      <c r="E48" s="15"/>
      <c r="F48" s="15"/>
      <c r="G48" s="15"/>
      <c r="H48" s="25">
        <v>33</v>
      </c>
      <c r="I48" s="15"/>
      <c r="J48" s="15"/>
      <c r="K48" s="25">
        <v>0</v>
      </c>
      <c r="L48" s="11">
        <f>SUM(H48,K48)</f>
        <v>33</v>
      </c>
    </row>
    <row r="49" spans="1:12" ht="12" customHeight="1" x14ac:dyDescent="0.25">
      <c r="A49" s="6" t="s">
        <v>14</v>
      </c>
      <c r="B49" s="15"/>
      <c r="C49" s="15"/>
      <c r="D49" s="15"/>
      <c r="E49" s="15"/>
      <c r="F49" s="15"/>
      <c r="G49" s="15"/>
      <c r="H49" s="25">
        <v>16</v>
      </c>
      <c r="I49" s="15"/>
      <c r="J49" s="15"/>
      <c r="K49" s="25">
        <v>0</v>
      </c>
      <c r="L49" s="11">
        <f>SUM(H49,K49)</f>
        <v>16</v>
      </c>
    </row>
    <row r="50" spans="1:12" ht="12" customHeight="1" x14ac:dyDescent="0.25">
      <c r="A50" s="6" t="s">
        <v>8</v>
      </c>
      <c r="B50" s="17"/>
      <c r="C50" s="17"/>
      <c r="D50" s="17"/>
      <c r="E50" s="17"/>
      <c r="F50" s="17"/>
      <c r="G50" s="17"/>
      <c r="H50" s="35">
        <v>0</v>
      </c>
      <c r="I50" s="17"/>
      <c r="J50" s="17"/>
      <c r="K50" s="25">
        <v>0</v>
      </c>
      <c r="L50" s="11">
        <f>SUM(B50:H50,K50)</f>
        <v>0</v>
      </c>
    </row>
    <row r="51" spans="1:12" ht="12" customHeight="1" x14ac:dyDescent="0.25">
      <c r="A51" s="6" t="s">
        <v>9</v>
      </c>
      <c r="B51" s="17"/>
      <c r="C51" s="17"/>
      <c r="D51" s="17"/>
      <c r="E51" s="17"/>
      <c r="F51" s="17"/>
      <c r="G51" s="17"/>
      <c r="H51" s="35">
        <v>0</v>
      </c>
      <c r="I51" s="17"/>
      <c r="J51" s="17"/>
      <c r="K51" s="25">
        <v>0</v>
      </c>
      <c r="L51" s="11">
        <f>SUM(B51:H51,K51)</f>
        <v>0</v>
      </c>
    </row>
    <row r="52" spans="1:12" ht="12" customHeight="1" x14ac:dyDescent="0.2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0"/>
    </row>
    <row r="53" spans="1:12" ht="12" customHeight="1" x14ac:dyDescent="0.25">
      <c r="A53" s="4" t="s">
        <v>37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0" t="s">
        <v>6</v>
      </c>
    </row>
    <row r="54" spans="1:12" ht="12" customHeight="1" x14ac:dyDescent="0.25">
      <c r="A54" s="5" t="s">
        <v>36</v>
      </c>
      <c r="B54" s="27"/>
      <c r="C54" s="27"/>
      <c r="D54" s="27"/>
      <c r="E54" s="27"/>
      <c r="F54" s="27"/>
      <c r="G54" s="27"/>
      <c r="H54" s="27"/>
      <c r="I54" s="27"/>
      <c r="J54" s="27"/>
      <c r="K54" s="14"/>
      <c r="L54" s="10"/>
    </row>
    <row r="55" spans="1:12" ht="12" customHeight="1" x14ac:dyDescent="0.25">
      <c r="A55" s="6" t="s">
        <v>13</v>
      </c>
      <c r="B55" s="15"/>
      <c r="C55" s="15"/>
      <c r="D55" s="15"/>
      <c r="E55" s="15"/>
      <c r="F55" s="15"/>
      <c r="G55" s="15"/>
      <c r="H55" s="15"/>
      <c r="I55" s="25">
        <v>2</v>
      </c>
      <c r="J55" s="15"/>
      <c r="K55" s="25">
        <v>1</v>
      </c>
      <c r="L55" s="11">
        <f>SUM(I55,K55)</f>
        <v>3</v>
      </c>
    </row>
    <row r="56" spans="1:12" ht="12" customHeight="1" x14ac:dyDescent="0.25">
      <c r="A56" s="6" t="s">
        <v>14</v>
      </c>
      <c r="B56" s="15"/>
      <c r="C56" s="15"/>
      <c r="D56" s="15"/>
      <c r="E56" s="15"/>
      <c r="F56" s="15"/>
      <c r="G56" s="15"/>
      <c r="H56" s="15"/>
      <c r="I56" s="25">
        <v>5</v>
      </c>
      <c r="J56" s="15"/>
      <c r="K56" s="25">
        <v>0</v>
      </c>
      <c r="L56" s="11">
        <f>SUM(I56,K56)</f>
        <v>5</v>
      </c>
    </row>
    <row r="57" spans="1:12" ht="12" customHeight="1" x14ac:dyDescent="0.25">
      <c r="A57" s="6" t="s">
        <v>8</v>
      </c>
      <c r="B57" s="16"/>
      <c r="C57" s="17"/>
      <c r="D57" s="17"/>
      <c r="E57" s="17"/>
      <c r="F57" s="17"/>
      <c r="G57" s="17"/>
      <c r="H57" s="17"/>
      <c r="I57" s="35">
        <v>0</v>
      </c>
      <c r="J57" s="17"/>
      <c r="K57" s="25">
        <v>0</v>
      </c>
      <c r="L57" s="11">
        <f>SUM(B57:J57,K57)</f>
        <v>0</v>
      </c>
    </row>
    <row r="58" spans="1:12" ht="12" customHeight="1" x14ac:dyDescent="0.25">
      <c r="A58" s="6" t="s">
        <v>9</v>
      </c>
      <c r="B58" s="18"/>
      <c r="C58" s="19"/>
      <c r="D58" s="19"/>
      <c r="E58" s="19"/>
      <c r="F58" s="19"/>
      <c r="G58" s="19"/>
      <c r="H58" s="19"/>
      <c r="I58" s="35">
        <v>0</v>
      </c>
      <c r="J58" s="19"/>
      <c r="K58" s="25">
        <v>0</v>
      </c>
      <c r="L58" s="11">
        <f>SUM(B58:J58,K58)</f>
        <v>0</v>
      </c>
    </row>
    <row r="59" spans="1:12" ht="12" customHeight="1" x14ac:dyDescent="0.25">
      <c r="A59" s="6"/>
      <c r="B59" s="17"/>
      <c r="C59" s="17"/>
      <c r="D59" s="17"/>
      <c r="E59" s="17"/>
      <c r="F59" s="17"/>
      <c r="G59" s="17"/>
      <c r="H59" s="17"/>
      <c r="I59" s="17"/>
      <c r="J59" s="17"/>
      <c r="K59" s="15"/>
      <c r="L59" s="11"/>
    </row>
    <row r="60" spans="1:12" ht="12" customHeight="1" x14ac:dyDescent="0.25">
      <c r="A60" s="5" t="s">
        <v>10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>
        <v>7796</v>
      </c>
    </row>
    <row r="61" spans="1:12" ht="12" customHeight="1" x14ac:dyDescent="0.25">
      <c r="A61" s="5" t="s">
        <v>11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>
        <f>L5/L60</f>
        <v>0.16777834787070292</v>
      </c>
    </row>
    <row r="62" spans="1:12" ht="12" customHeight="1" x14ac:dyDescent="0.25">
      <c r="A62" s="5"/>
      <c r="B62" s="36" t="s">
        <v>47</v>
      </c>
      <c r="C62" s="36" t="s">
        <v>47</v>
      </c>
      <c r="D62" s="36" t="s">
        <v>47</v>
      </c>
      <c r="E62" s="36" t="s">
        <v>47</v>
      </c>
      <c r="F62" s="36" t="s">
        <v>47</v>
      </c>
      <c r="G62" s="36" t="s">
        <v>47</v>
      </c>
      <c r="H62" s="36" t="s">
        <v>47</v>
      </c>
      <c r="I62" s="36" t="s">
        <v>47</v>
      </c>
      <c r="J62" s="5"/>
      <c r="K62" s="5"/>
      <c r="L62" s="5"/>
    </row>
    <row r="63" spans="1:12" ht="12" customHeight="1" x14ac:dyDescent="0.25">
      <c r="A63" s="21" t="s">
        <v>15</v>
      </c>
      <c r="B63" s="32" t="s">
        <v>38</v>
      </c>
      <c r="C63" s="33" t="s">
        <v>39</v>
      </c>
      <c r="D63" s="33" t="s">
        <v>40</v>
      </c>
      <c r="E63" s="33" t="s">
        <v>41</v>
      </c>
      <c r="F63" s="33" t="s">
        <v>42</v>
      </c>
      <c r="G63" s="33" t="s">
        <v>43</v>
      </c>
      <c r="H63" s="33" t="s">
        <v>44</v>
      </c>
      <c r="I63" s="34" t="s">
        <v>45</v>
      </c>
      <c r="J63" s="5"/>
      <c r="K63" s="5"/>
      <c r="L63" s="5"/>
    </row>
    <row r="64" spans="1:12" ht="12" customHeight="1" x14ac:dyDescent="0.25">
      <c r="A64" t="s">
        <v>16</v>
      </c>
      <c r="B64" s="29">
        <f>SUM(B8:B9)+SUM(C8:C9)+SUM(K8:K9)</f>
        <v>625</v>
      </c>
      <c r="C64" s="29">
        <f>SUM(B14:B15)+SUM(C14:C15)+SUM(K14:K15)</f>
        <v>625</v>
      </c>
      <c r="D64" s="29">
        <f>SUM(B21:B22)+SUM(D21:K22)</f>
        <v>553</v>
      </c>
      <c r="E64" s="29">
        <f>SUM(B27:B28)+SUM(D27:K28)</f>
        <v>540</v>
      </c>
      <c r="F64" s="29">
        <f>SUM(E34:E35)+SUM(K34:K35)</f>
        <v>26</v>
      </c>
      <c r="G64" s="29">
        <f>SUM(D41:D42)+SUM(K41:K42)</f>
        <v>37</v>
      </c>
      <c r="H64" s="29">
        <f>SUM(H48:H49)+SUM(K48:K49)</f>
        <v>49</v>
      </c>
      <c r="I64" s="29">
        <f>SUM(I55:I56)+SUM(K55:K56)</f>
        <v>8</v>
      </c>
      <c r="J64" s="5"/>
      <c r="K64" s="5"/>
      <c r="L64" s="5"/>
    </row>
    <row r="65" spans="1:12" ht="12" customHeight="1" x14ac:dyDescent="0.25">
      <c r="A65" s="22" t="s">
        <v>46</v>
      </c>
      <c r="B65" s="30">
        <f>(B64*0.5)+1</f>
        <v>313.5</v>
      </c>
      <c r="C65" s="30">
        <f>(C64*0.5)+1</f>
        <v>313.5</v>
      </c>
      <c r="D65" s="30">
        <f t="shared" ref="D65:I65" si="0">(D64*0.5)+1</f>
        <v>277.5</v>
      </c>
      <c r="E65" s="30">
        <f t="shared" si="0"/>
        <v>271</v>
      </c>
      <c r="F65" s="30">
        <f t="shared" si="0"/>
        <v>14</v>
      </c>
      <c r="G65" s="30">
        <f t="shared" si="0"/>
        <v>19.5</v>
      </c>
      <c r="H65" s="30">
        <f t="shared" si="0"/>
        <v>25.5</v>
      </c>
      <c r="I65" s="30">
        <f t="shared" si="0"/>
        <v>5</v>
      </c>
      <c r="J65" s="5"/>
      <c r="K65" s="5"/>
      <c r="L65" s="5"/>
    </row>
    <row r="66" spans="1:12" ht="12" customHeight="1" x14ac:dyDescent="0.25">
      <c r="A66" t="s">
        <v>17</v>
      </c>
      <c r="B66" s="29">
        <f>L8</f>
        <v>476</v>
      </c>
      <c r="C66" s="29">
        <f>L14</f>
        <v>460</v>
      </c>
      <c r="D66" s="29">
        <f>L21</f>
        <v>321</v>
      </c>
      <c r="E66" s="29">
        <f>L27</f>
        <v>317</v>
      </c>
      <c r="F66" s="29">
        <f>L34</f>
        <v>16</v>
      </c>
      <c r="G66" s="29">
        <f>L41</f>
        <v>17</v>
      </c>
      <c r="H66" s="29">
        <f>L48</f>
        <v>33</v>
      </c>
      <c r="I66" s="29">
        <f>L55</f>
        <v>3</v>
      </c>
      <c r="J66" s="5"/>
      <c r="K66" s="5"/>
      <c r="L66" s="5"/>
    </row>
    <row r="67" spans="1:12" ht="12" customHeight="1" x14ac:dyDescent="0.25">
      <c r="A67" t="s">
        <v>18</v>
      </c>
      <c r="B67" s="31">
        <f>B66-B65</f>
        <v>162.5</v>
      </c>
      <c r="C67" s="31">
        <f t="shared" ref="C67:I67" si="1">C66-C65</f>
        <v>146.5</v>
      </c>
      <c r="D67" s="31">
        <f t="shared" si="1"/>
        <v>43.5</v>
      </c>
      <c r="E67" s="31">
        <f t="shared" si="1"/>
        <v>46</v>
      </c>
      <c r="F67" s="31">
        <f t="shared" si="1"/>
        <v>2</v>
      </c>
      <c r="G67" s="31">
        <f t="shared" si="1"/>
        <v>-2.5</v>
      </c>
      <c r="H67" s="31">
        <f t="shared" si="1"/>
        <v>7.5</v>
      </c>
      <c r="I67" s="31">
        <f t="shared" si="1"/>
        <v>-2</v>
      </c>
      <c r="J67" s="5"/>
      <c r="K67" s="5"/>
      <c r="L67" s="5"/>
    </row>
    <row r="68" spans="1:12" ht="12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</sheetData>
  <printOptions gridLines="1"/>
  <pageMargins left="0.45" right="0.45" top="0.25" bottom="0.25" header="0.3" footer="0.3"/>
  <pageSetup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Harris</dc:creator>
  <cp:lastModifiedBy>Kelly Howard</cp:lastModifiedBy>
  <cp:lastPrinted>2020-09-09T01:36:57Z</cp:lastPrinted>
  <dcterms:created xsi:type="dcterms:W3CDTF">2009-08-28T13:49:13Z</dcterms:created>
  <dcterms:modified xsi:type="dcterms:W3CDTF">2020-09-14T14:51:15Z</dcterms:modified>
</cp:coreProperties>
</file>